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\Desktop\отчет атестация 2023\"/>
    </mc:Choice>
  </mc:AlternateContent>
  <bookViews>
    <workbookView xWindow="0" yWindow="0" windowWidth="19440" windowHeight="11640" tabRatio="973"/>
  </bookViews>
  <sheets>
    <sheet name="2022 всего по плану 20948" sheetId="38" r:id="rId1"/>
    <sheet name="льготный" sheetId="40" r:id="rId2"/>
  </sheets>
  <calcPr calcId="162913" refMode="R1C1"/>
</workbook>
</file>

<file path=xl/calcChain.xml><?xml version="1.0" encoding="utf-8"?>
<calcChain xmlns="http://schemas.openxmlformats.org/spreadsheetml/2006/main">
  <c r="H7" i="40" l="1"/>
  <c r="C7" i="40"/>
  <c r="P25" i="38"/>
  <c r="P20" i="38"/>
  <c r="I7" i="40" l="1"/>
  <c r="P24" i="38"/>
  <c r="P16" i="38"/>
  <c r="P18" i="38"/>
  <c r="P22" i="38"/>
  <c r="P12" i="38" l="1"/>
  <c r="P14" i="38"/>
  <c r="P26" i="38"/>
</calcChain>
</file>

<file path=xl/sharedStrings.xml><?xml version="1.0" encoding="utf-8"?>
<sst xmlns="http://schemas.openxmlformats.org/spreadsheetml/2006/main" count="62" uniqueCount="46">
  <si>
    <t xml:space="preserve">Наименование </t>
  </si>
  <si>
    <t>Ед.изм</t>
  </si>
  <si>
    <t>Размер стипендии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</si>
  <si>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</si>
  <si>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</si>
  <si>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</si>
  <si>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</si>
  <si>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</si>
  <si>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</si>
  <si>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</si>
  <si>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</si>
  <si>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в том числе по месяцам </t>
  </si>
  <si>
    <t>обучающиеся на" хорошо"</t>
  </si>
  <si>
    <t xml:space="preserve">обучающиеся на "отлично" </t>
  </si>
  <si>
    <t xml:space="preserve">дети -сироты </t>
  </si>
  <si>
    <t xml:space="preserve">дети сироты на попечении </t>
  </si>
  <si>
    <t>чел</t>
  </si>
  <si>
    <t xml:space="preserve">тенге </t>
  </si>
  <si>
    <t>ИТОГО начислено</t>
  </si>
  <si>
    <t>Директор</t>
  </si>
  <si>
    <t>Главный бухгалтер</t>
  </si>
  <si>
    <t>сентябрь</t>
  </si>
  <si>
    <t>октябрь</t>
  </si>
  <si>
    <t>ноябрь</t>
  </si>
  <si>
    <t>декабрь</t>
  </si>
  <si>
    <t>Итого</t>
  </si>
  <si>
    <t xml:space="preserve">инвалиды по зрению </t>
  </si>
  <si>
    <t>тенге</t>
  </si>
  <si>
    <t xml:space="preserve">А.У.Байтлесова </t>
  </si>
  <si>
    <t>МБ</t>
  </si>
  <si>
    <t>РБ</t>
  </si>
  <si>
    <t>Г.Х. Хайржан</t>
  </si>
  <si>
    <t xml:space="preserve">Использование стипендиального фонда за 2022год   </t>
  </si>
  <si>
    <t xml:space="preserve">по НОУ "Высший инженерно-технологический колледж"   с учетом приема 200чел                                 </t>
  </si>
  <si>
    <t>размер льготного проезда зимой (2МРП)</t>
  </si>
  <si>
    <t>сумма на зимний период</t>
  </si>
  <si>
    <t>колич-во выпускников (зимой)</t>
  </si>
  <si>
    <t>колич-во выпускников (летом)</t>
  </si>
  <si>
    <t>размер льготного проезда летом (2МРП)</t>
  </si>
  <si>
    <t>сумма на летний период</t>
  </si>
  <si>
    <t>всего сумма за 2023г</t>
  </si>
  <si>
    <t>-</t>
  </si>
  <si>
    <t xml:space="preserve">Использование бюджетных средств на компенсацию льготного проезда учащихся по НОУ "Высший   инженерно-технологический колледж"   на 2022 год  </t>
  </si>
  <si>
    <t>Контингент  обучающихся на 01.01.2022г</t>
  </si>
  <si>
    <t>контингент на 01.07.2022г</t>
  </si>
  <si>
    <t>(размер мрп-3063тг)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</si>
</sst>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р_._-;\-* #,##0.00\ _р_._-;_-* &quot;-&quot;??\ _р_._-;_-@_-"/>
    <numFmt numFmtId="165" formatCode="0.0"/>
    <numFmt numFmtId="166" formatCode="_-* #,##0\ _р_._-;\-* #,##0\ _р_._-;_-* &quot;-&quot;??\ 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0" fontId="1" fillId="0" borderId="0" xfId="0" applyFont="1" applyFill="1" applyBorder="1"/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1" xfId="0" applyFont="1" applyFill="1" applyBorder="1"/>
    <xf numFmtId="0" fontId="9" fillId="0" borderId="1" xfId="0" applyFont="1" applyBorder="1"/>
    <xf numFmtId="1" fontId="9" fillId="0" borderId="1" xfId="0" applyNumberFormat="1" applyFont="1" applyBorder="1"/>
    <xf numFmtId="165" fontId="9" fillId="0" borderId="1" xfId="0" applyNumberFormat="1" applyFont="1" applyBorder="1"/>
    <xf numFmtId="0" fontId="9" fillId="0" borderId="0" xfId="0" applyFont="1" applyBorder="1"/>
    <xf numFmtId="2" fontId="10" fillId="0" borderId="0" xfId="0" applyNumberFormat="1" applyFont="1" applyBorder="1"/>
    <xf numFmtId="0" fontId="10" fillId="0" borderId="0" xfId="0" applyFont="1" applyBorder="1"/>
    <xf numFmtId="166" fontId="9" fillId="0" borderId="0" xfId="3" applyNumberFormat="1" applyFont="1" applyBorder="1"/>
    <xf numFmtId="0" fontId="11" fillId="0" borderId="0" xfId="0" applyFont="1"/>
    <xf numFmtId="0" fontId="2" fillId="0" borderId="0" xfId="0" applyFont="1"/>
    <xf numFmtId="0" fontId="13" fillId="0" borderId="0" xfId="0" applyFont="1" applyBorder="1"/>
    <xf numFmtId="0" fontId="9" fillId="2" borderId="1" xfId="0" applyFont="1" applyFill="1" applyBorder="1"/>
    <xf numFmtId="3" fontId="9" fillId="2" borderId="1" xfId="0" applyNumberFormat="1" applyFont="1" applyFill="1" applyBorder="1"/>
    <xf numFmtId="3" fontId="9" fillId="0" borderId="1" xfId="0" applyNumberFormat="1" applyFont="1" applyBorder="1"/>
    <xf numFmtId="3" fontId="10" fillId="0" borderId="1" xfId="3" applyNumberFormat="1" applyFont="1" applyBorder="1"/>
    <xf numFmtId="0" fontId="9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0" fillId="2" borderId="1" xfId="0" applyFont="1" applyFill="1" applyBorder="1"/>
    <xf numFmtId="2" fontId="10" fillId="2" borderId="0" xfId="0" applyNumberFormat="1" applyFont="1" applyFill="1" applyBorder="1"/>
    <xf numFmtId="0" fontId="1" fillId="2" borderId="0" xfId="0" applyFont="1" applyFill="1"/>
    <xf numFmtId="2" fontId="1" fillId="2" borderId="0" xfId="0" applyNumberFormat="1" applyFont="1" applyFill="1"/>
    <xf numFmtId="2" fontId="4" fillId="0" borderId="0" xfId="0" applyNumberFormat="1" applyFont="1" applyBorder="1"/>
    <xf numFmtId="166" fontId="10" fillId="0" borderId="0" xfId="3" applyNumberFormat="1" applyFont="1" applyBorder="1"/>
    <xf numFmtId="2" fontId="4" fillId="0" borderId="0" xfId="0" applyNumberFormat="1" applyFont="1"/>
    <xf numFmtId="0" fontId="4" fillId="2" borderId="0" xfId="0" applyFont="1" applyFill="1"/>
    <xf numFmtId="166" fontId="4" fillId="0" borderId="0" xfId="0" applyNumberFormat="1" applyFont="1"/>
    <xf numFmtId="2" fontId="4" fillId="2" borderId="0" xfId="0" applyNumberFormat="1" applyFont="1" applyFill="1"/>
    <xf numFmtId="0" fontId="16" fillId="0" borderId="0" xfId="0" applyFont="1" applyAlignment="1"/>
    <xf numFmtId="0" fontId="14" fillId="0" borderId="0" xfId="0" applyFont="1" applyAlignment="1">
      <alignment wrapText="1"/>
    </xf>
    <xf numFmtId="0" fontId="13" fillId="0" borderId="1" xfId="0" applyFont="1" applyBorder="1"/>
    <xf numFmtId="0" fontId="15" fillId="0" borderId="0" xfId="0" applyFont="1" applyAlignment="1">
      <alignment horizontal="center" wrapText="1"/>
    </xf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1" xfId="0" applyFont="1" applyBorder="1"/>
    <xf numFmtId="0" fontId="13" fillId="2" borderId="1" xfId="0" applyFont="1" applyFill="1" applyBorder="1"/>
    <xf numFmtId="3" fontId="13" fillId="2" borderId="1" xfId="0" applyNumberFormat="1" applyFont="1" applyFill="1" applyBorder="1"/>
    <xf numFmtId="0" fontId="20" fillId="0" borderId="0" xfId="0" applyFont="1"/>
    <xf numFmtId="2" fontId="20" fillId="0" borderId="0" xfId="0" applyNumberFormat="1" applyFont="1"/>
    <xf numFmtId="0" fontId="19" fillId="0" borderId="0" xfId="0" applyFont="1" applyBorder="1"/>
    <xf numFmtId="0" fontId="21" fillId="0" borderId="0" xfId="0" applyFont="1"/>
    <xf numFmtId="2" fontId="21" fillId="0" borderId="0" xfId="0" applyNumberFormat="1" applyFont="1"/>
    <xf numFmtId="0" fontId="4" fillId="0" borderId="0" xfId="0" applyFont="1" applyFill="1" applyBorder="1"/>
    <xf numFmtId="3" fontId="9" fillId="3" borderId="1" xfId="3" applyNumberFormat="1" applyFont="1" applyFill="1" applyBorder="1"/>
    <xf numFmtId="3" fontId="9" fillId="3" borderId="1" xfId="3" applyNumberFormat="1" applyFont="1" applyFill="1" applyBorder="1" applyAlignment="1">
      <alignment horizontal="center"/>
    </xf>
    <xf numFmtId="3" fontId="13" fillId="3" borderId="1" xfId="3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3" fillId="0" borderId="0" xfId="3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22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31"/>
  <sheetViews>
    <sheetView tabSelected="1" workbookViewId="0">
      <selection activeCell="J28" sqref="J28"/>
    </sheetView>
  </sheetViews>
  <sheetFormatPr defaultRowHeight="15" x14ac:dyDescent="0.25"/>
  <cols>
    <col min="1" max="1" width="12.5703125" style="1" customWidth="1"/>
    <col min="2" max="2" width="6.140625" style="1" customWidth="1"/>
    <col min="3" max="3" width="7.140625" style="1" customWidth="1"/>
    <col min="4" max="4" width="9.85546875" style="1" customWidth="1"/>
    <col min="5" max="5" width="9.85546875" style="31" customWidth="1"/>
    <col min="6" max="6" width="9" style="1" customWidth="1"/>
    <col min="7" max="7" width="9.42578125" style="1" customWidth="1"/>
    <col min="8" max="8" width="10" style="1" customWidth="1"/>
    <col min="9" max="10" width="9.28515625" style="1" customWidth="1"/>
    <col min="11" max="11" width="9" style="49" customWidth="1"/>
    <col min="12" max="12" width="9.7109375" style="1" customWidth="1"/>
    <col min="13" max="13" width="9.85546875" style="1" customWidth="1"/>
    <col min="14" max="14" width="10.42578125" style="1" customWidth="1"/>
    <col min="15" max="15" width="9.85546875" style="1" customWidth="1"/>
    <col min="16" max="16" width="11.5703125" style="1" customWidth="1"/>
    <col min="17" max="16384" width="9.140625" style="1"/>
  </cols>
  <sheetData>
    <row r="1" spans="1:16" x14ac:dyDescent="0.25">
      <c r="A1" s="8"/>
      <c r="B1" s="8"/>
      <c r="C1" s="8"/>
      <c r="D1" s="8"/>
      <c r="E1" s="26"/>
      <c r="F1" s="8"/>
      <c r="G1" s="8"/>
      <c r="H1" s="8"/>
      <c r="I1" s="8"/>
      <c r="J1" s="8"/>
      <c r="K1" s="43"/>
      <c r="L1" s="8"/>
      <c r="M1" s="8"/>
      <c r="N1" s="8"/>
      <c r="O1" s="8"/>
      <c r="P1" s="8"/>
    </row>
    <row r="2" spans="1:16" s="7" customFormat="1" ht="14.25" x14ac:dyDescent="0.2">
      <c r="A2" s="54"/>
      <c r="C2" s="54"/>
      <c r="D2" s="35"/>
      <c r="E2" s="38"/>
      <c r="F2" s="35"/>
      <c r="G2" s="35"/>
      <c r="H2" s="35"/>
      <c r="I2" s="35"/>
      <c r="J2" s="35"/>
      <c r="K2" s="53"/>
    </row>
    <row r="3" spans="1:16" x14ac:dyDescent="0.25">
      <c r="A3" s="4"/>
      <c r="C3" s="4"/>
      <c r="D3" s="3"/>
      <c r="E3" s="32"/>
      <c r="F3" s="3"/>
      <c r="G3" s="3"/>
      <c r="H3" s="3"/>
      <c r="I3" s="3"/>
      <c r="J3" s="3"/>
      <c r="K3" s="50"/>
    </row>
    <row r="4" spans="1:16" x14ac:dyDescent="0.25">
      <c r="C4" s="4"/>
      <c r="D4" s="3"/>
      <c r="E4" s="32"/>
      <c r="F4" s="3"/>
      <c r="G4" s="3"/>
      <c r="H4" s="3"/>
      <c r="I4" s="3"/>
      <c r="J4" s="3"/>
      <c r="K4" s="50"/>
    </row>
    <row r="5" spans="1:16" x14ac:dyDescent="0.25">
      <c r="C5" s="4"/>
      <c r="D5" s="3"/>
    </row>
    <row r="6" spans="1:16" ht="18.75" x14ac:dyDescent="0.3">
      <c r="A6" s="8"/>
      <c r="B6" s="20"/>
      <c r="C6" s="20" t="s">
        <v>32</v>
      </c>
      <c r="D6" s="20"/>
      <c r="E6" s="27"/>
      <c r="F6" s="20"/>
      <c r="G6" s="2"/>
      <c r="H6" s="2"/>
      <c r="I6" s="2"/>
      <c r="J6" s="2"/>
      <c r="K6" s="44"/>
      <c r="L6" s="2"/>
      <c r="M6" s="2"/>
      <c r="N6" s="8"/>
      <c r="O6" s="8"/>
      <c r="P6" s="8"/>
    </row>
    <row r="7" spans="1:16" ht="39.75" customHeight="1" x14ac:dyDescent="0.3">
      <c r="A7" s="8"/>
      <c r="B7" s="69" t="s">
        <v>33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9"/>
      <c r="O7" s="8"/>
      <c r="P7" s="9"/>
    </row>
    <row r="8" spans="1:16" ht="15.75" x14ac:dyDescent="0.25">
      <c r="A8" s="8"/>
      <c r="B8" s="19"/>
      <c r="C8" s="19"/>
      <c r="D8" s="19"/>
      <c r="E8" s="28"/>
      <c r="F8" s="19"/>
      <c r="G8" s="6"/>
      <c r="H8" s="6"/>
      <c r="I8" s="6"/>
      <c r="J8" s="6"/>
      <c r="K8" s="45"/>
      <c r="L8" s="6"/>
      <c r="M8" s="8"/>
      <c r="N8" s="8"/>
      <c r="O8" s="8"/>
      <c r="P8" s="8" t="s">
        <v>27</v>
      </c>
    </row>
    <row r="9" spans="1:16" x14ac:dyDescent="0.25">
      <c r="A9" s="71" t="s">
        <v>0</v>
      </c>
      <c r="B9" s="71" t="s">
        <v>1</v>
      </c>
      <c r="C9" s="71" t="s">
        <v>2</v>
      </c>
      <c r="D9" s="72" t="s">
        <v>11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 t="s">
        <v>25</v>
      </c>
    </row>
    <row r="10" spans="1:16" ht="35.25" customHeight="1" x14ac:dyDescent="0.25">
      <c r="A10" s="71"/>
      <c r="B10" s="71"/>
      <c r="C10" s="71"/>
      <c r="D10" s="10" t="s">
        <v>3</v>
      </c>
      <c r="E10" s="29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46" t="s">
        <v>10</v>
      </c>
      <c r="L10" s="11" t="s">
        <v>21</v>
      </c>
      <c r="M10" s="11" t="s">
        <v>22</v>
      </c>
      <c r="N10" s="11" t="s">
        <v>23</v>
      </c>
      <c r="O10" s="11" t="s">
        <v>24</v>
      </c>
      <c r="P10" s="72"/>
    </row>
    <row r="11" spans="1:16" ht="30" customHeight="1" x14ac:dyDescent="0.25">
      <c r="A11" s="73" t="s">
        <v>12</v>
      </c>
      <c r="B11" s="12" t="s">
        <v>16</v>
      </c>
      <c r="C11" s="12"/>
      <c r="D11" s="22">
        <v>485</v>
      </c>
      <c r="E11" s="22">
        <v>418</v>
      </c>
      <c r="F11" s="22">
        <v>415</v>
      </c>
      <c r="G11" s="22">
        <v>411</v>
      </c>
      <c r="H11" s="22">
        <v>413</v>
      </c>
      <c r="I11" s="22">
        <v>403</v>
      </c>
      <c r="J11" s="22">
        <v>307</v>
      </c>
      <c r="K11" s="22">
        <v>301</v>
      </c>
      <c r="L11" s="22">
        <v>510</v>
      </c>
      <c r="M11" s="22">
        <v>509</v>
      </c>
      <c r="N11" s="22">
        <v>507</v>
      </c>
      <c r="O11" s="22">
        <v>505</v>
      </c>
      <c r="P11" s="22"/>
    </row>
    <row r="12" spans="1:16" ht="27.75" customHeight="1" x14ac:dyDescent="0.25">
      <c r="A12" s="74"/>
      <c r="B12" s="12" t="s">
        <v>17</v>
      </c>
      <c r="C12" s="13">
        <v>20948</v>
      </c>
      <c r="D12" s="23">
        <v>10159780</v>
      </c>
      <c r="E12" s="23">
        <v>8756264</v>
      </c>
      <c r="F12" s="23">
        <v>8693420</v>
      </c>
      <c r="G12" s="23">
        <v>8609628</v>
      </c>
      <c r="H12" s="23">
        <v>8651524</v>
      </c>
      <c r="I12" s="23">
        <v>8442044</v>
      </c>
      <c r="J12" s="23">
        <v>6431036</v>
      </c>
      <c r="K12" s="48">
        <v>6305348</v>
      </c>
      <c r="L12" s="24">
        <v>10683653</v>
      </c>
      <c r="M12" s="24">
        <v>10662704</v>
      </c>
      <c r="N12" s="24">
        <v>10620808</v>
      </c>
      <c r="O12" s="24">
        <v>10578911</v>
      </c>
      <c r="P12" s="24">
        <f t="shared" ref="P12" si="0">SUM(D12:O12)</f>
        <v>108595120</v>
      </c>
    </row>
    <row r="13" spans="1:16" ht="21.75" customHeight="1" x14ac:dyDescent="0.25">
      <c r="A13" s="73" t="s">
        <v>13</v>
      </c>
      <c r="B13" s="12" t="s">
        <v>16</v>
      </c>
      <c r="C13" s="13"/>
      <c r="D13" s="22">
        <v>42</v>
      </c>
      <c r="E13" s="22">
        <v>65</v>
      </c>
      <c r="F13" s="22">
        <v>68</v>
      </c>
      <c r="G13" s="22">
        <v>78</v>
      </c>
      <c r="H13" s="22">
        <v>78</v>
      </c>
      <c r="I13" s="22">
        <v>79</v>
      </c>
      <c r="J13" s="22">
        <v>46</v>
      </c>
      <c r="K13" s="22">
        <v>45</v>
      </c>
      <c r="L13" s="22">
        <v>40</v>
      </c>
      <c r="M13" s="22">
        <v>40</v>
      </c>
      <c r="N13" s="22">
        <v>40</v>
      </c>
      <c r="O13" s="22">
        <v>40</v>
      </c>
      <c r="P13" s="24"/>
    </row>
    <row r="14" spans="1:16" ht="24.75" customHeight="1" x14ac:dyDescent="0.25">
      <c r="A14" s="74"/>
      <c r="B14" s="12" t="s">
        <v>17</v>
      </c>
      <c r="C14" s="13">
        <v>24090</v>
      </c>
      <c r="D14" s="23">
        <v>1011780</v>
      </c>
      <c r="E14" s="23">
        <v>1565850</v>
      </c>
      <c r="F14" s="23">
        <v>1638120</v>
      </c>
      <c r="G14" s="23">
        <v>1879020</v>
      </c>
      <c r="H14" s="23">
        <v>1879020</v>
      </c>
      <c r="I14" s="23">
        <v>1903110</v>
      </c>
      <c r="J14" s="23">
        <v>1108140</v>
      </c>
      <c r="K14" s="48">
        <v>1084050</v>
      </c>
      <c r="L14" s="24">
        <v>963600</v>
      </c>
      <c r="M14" s="24">
        <v>963600</v>
      </c>
      <c r="N14" s="24">
        <v>963600</v>
      </c>
      <c r="O14" s="24">
        <v>963600</v>
      </c>
      <c r="P14" s="24">
        <f>SUM(D14:O14)</f>
        <v>15923490</v>
      </c>
    </row>
    <row r="15" spans="1:16" x14ac:dyDescent="0.25">
      <c r="A15" s="73" t="s">
        <v>26</v>
      </c>
      <c r="B15" s="12" t="s">
        <v>16</v>
      </c>
      <c r="C15" s="13"/>
      <c r="D15" s="22">
        <v>2</v>
      </c>
      <c r="E15" s="22">
        <v>2</v>
      </c>
      <c r="F15" s="22">
        <v>2</v>
      </c>
      <c r="G15" s="22">
        <v>2</v>
      </c>
      <c r="H15" s="22">
        <v>2</v>
      </c>
      <c r="I15" s="22">
        <v>2</v>
      </c>
      <c r="J15" s="22">
        <v>2</v>
      </c>
      <c r="K15" s="22">
        <v>2</v>
      </c>
      <c r="L15" s="22">
        <v>1</v>
      </c>
      <c r="M15" s="22">
        <v>1</v>
      </c>
      <c r="N15" s="22">
        <v>1</v>
      </c>
      <c r="O15" s="22">
        <v>1</v>
      </c>
      <c r="P15" s="14"/>
    </row>
    <row r="16" spans="1:16" ht="25.5" customHeight="1" x14ac:dyDescent="0.25">
      <c r="A16" s="74"/>
      <c r="B16" s="12" t="s">
        <v>17</v>
      </c>
      <c r="C16" s="13">
        <v>36659</v>
      </c>
      <c r="D16" s="22">
        <v>73318</v>
      </c>
      <c r="E16" s="22">
        <v>73318</v>
      </c>
      <c r="F16" s="22">
        <v>73318</v>
      </c>
      <c r="G16" s="22">
        <v>73318</v>
      </c>
      <c r="H16" s="22">
        <v>73318</v>
      </c>
      <c r="I16" s="22">
        <v>73318</v>
      </c>
      <c r="J16" s="22">
        <v>73318</v>
      </c>
      <c r="K16" s="47">
        <v>73318</v>
      </c>
      <c r="L16" s="12">
        <v>36659</v>
      </c>
      <c r="M16" s="12">
        <v>36659</v>
      </c>
      <c r="N16" s="12">
        <v>36659</v>
      </c>
      <c r="O16" s="12">
        <v>36659</v>
      </c>
      <c r="P16" s="24">
        <f>SUM(D16:O16)</f>
        <v>733180</v>
      </c>
    </row>
    <row r="17" spans="1:16" x14ac:dyDescent="0.25">
      <c r="A17" s="73" t="s">
        <v>14</v>
      </c>
      <c r="B17" s="12" t="s">
        <v>16</v>
      </c>
      <c r="C17" s="13"/>
      <c r="D17" s="22">
        <v>4</v>
      </c>
      <c r="E17" s="22">
        <v>4</v>
      </c>
      <c r="F17" s="22">
        <v>4</v>
      </c>
      <c r="G17" s="22">
        <v>4</v>
      </c>
      <c r="H17" s="22">
        <v>4</v>
      </c>
      <c r="I17" s="22">
        <v>4</v>
      </c>
      <c r="J17" s="22">
        <v>2</v>
      </c>
      <c r="K17" s="22">
        <v>2</v>
      </c>
      <c r="L17" s="22">
        <v>5</v>
      </c>
      <c r="M17" s="22">
        <v>5</v>
      </c>
      <c r="N17" s="22">
        <v>5</v>
      </c>
      <c r="O17" s="22">
        <v>5</v>
      </c>
      <c r="P17" s="24"/>
    </row>
    <row r="18" spans="1:16" ht="19.5" customHeight="1" x14ac:dyDescent="0.25">
      <c r="A18" s="74"/>
      <c r="B18" s="12" t="s">
        <v>17</v>
      </c>
      <c r="C18" s="13">
        <v>27232</v>
      </c>
      <c r="D18" s="22">
        <v>108928</v>
      </c>
      <c r="E18" s="22">
        <v>108928</v>
      </c>
      <c r="F18" s="22">
        <v>108928</v>
      </c>
      <c r="G18" s="22">
        <v>108928</v>
      </c>
      <c r="H18" s="22">
        <v>108928</v>
      </c>
      <c r="I18" s="22">
        <v>108928</v>
      </c>
      <c r="J18" s="22">
        <v>54464</v>
      </c>
      <c r="K18" s="47">
        <v>54464</v>
      </c>
      <c r="L18" s="12">
        <v>136164</v>
      </c>
      <c r="M18" s="12">
        <v>136164</v>
      </c>
      <c r="N18" s="12">
        <v>136164</v>
      </c>
      <c r="O18" s="12">
        <v>136164</v>
      </c>
      <c r="P18" s="24">
        <f>SUM(D18:O18)</f>
        <v>1307152</v>
      </c>
    </row>
    <row r="19" spans="1:16" ht="17.25" hidden="1" customHeight="1" x14ac:dyDescent="0.25">
      <c r="A19" s="73" t="s">
        <v>15</v>
      </c>
      <c r="B19" s="12" t="s">
        <v>16</v>
      </c>
      <c r="C19" s="13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47">
        <v>0</v>
      </c>
      <c r="L19" s="12">
        <v>0</v>
      </c>
      <c r="M19" s="12">
        <v>0</v>
      </c>
      <c r="N19" s="12">
        <v>0</v>
      </c>
      <c r="O19" s="12">
        <v>0</v>
      </c>
      <c r="P19" s="12"/>
    </row>
    <row r="20" spans="1:16" ht="28.5" hidden="1" customHeight="1" x14ac:dyDescent="0.25">
      <c r="A20" s="74"/>
      <c r="B20" s="12" t="s">
        <v>17</v>
      </c>
      <c r="C20" s="13">
        <v>21787</v>
      </c>
      <c r="D20" s="22"/>
      <c r="E20" s="22"/>
      <c r="F20" s="22"/>
      <c r="G20" s="22"/>
      <c r="H20" s="22"/>
      <c r="I20" s="22"/>
      <c r="J20" s="22"/>
      <c r="K20" s="47"/>
      <c r="L20" s="12"/>
      <c r="M20" s="12"/>
      <c r="N20" s="12"/>
      <c r="O20" s="12"/>
      <c r="P20" s="12">
        <f>SUM(D20:O20)</f>
        <v>0</v>
      </c>
    </row>
    <row r="21" spans="1:16" hidden="1" x14ac:dyDescent="0.25">
      <c r="A21" s="73"/>
      <c r="B21" s="12" t="s">
        <v>16</v>
      </c>
      <c r="C21" s="13"/>
      <c r="D21" s="12"/>
      <c r="E21" s="22"/>
      <c r="F21" s="12"/>
      <c r="G21" s="12"/>
      <c r="H21" s="12"/>
      <c r="I21" s="12"/>
      <c r="J21" s="12"/>
      <c r="K21" s="41"/>
      <c r="L21" s="12"/>
      <c r="M21" s="12"/>
      <c r="N21" s="12"/>
      <c r="O21" s="12"/>
      <c r="P21" s="12"/>
    </row>
    <row r="22" spans="1:16" ht="22.5" hidden="1" customHeight="1" x14ac:dyDescent="0.25">
      <c r="A22" s="74"/>
      <c r="B22" s="12" t="s">
        <v>17</v>
      </c>
      <c r="C22" s="13"/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41">
        <v>0</v>
      </c>
      <c r="L22" s="12">
        <v>0</v>
      </c>
      <c r="M22" s="12">
        <v>0</v>
      </c>
      <c r="N22" s="12">
        <v>0</v>
      </c>
      <c r="O22" s="12">
        <v>0</v>
      </c>
      <c r="P22" s="12">
        <f>SUM(D22:O22)</f>
        <v>0</v>
      </c>
    </row>
    <row r="23" spans="1:16" s="7" customFormat="1" ht="14.25" x14ac:dyDescent="0.2">
      <c r="A23" s="73" t="s">
        <v>18</v>
      </c>
      <c r="B23" s="12" t="s">
        <v>16</v>
      </c>
      <c r="C23" s="10"/>
      <c r="D23" s="10">
        <v>533</v>
      </c>
      <c r="E23" s="29">
        <v>489</v>
      </c>
      <c r="F23" s="10">
        <v>489</v>
      </c>
      <c r="G23" s="10">
        <v>495</v>
      </c>
      <c r="H23" s="10">
        <v>497</v>
      </c>
      <c r="I23" s="10">
        <v>488</v>
      </c>
      <c r="J23" s="10">
        <v>357</v>
      </c>
      <c r="K23" s="46">
        <v>350</v>
      </c>
      <c r="L23" s="10">
        <v>556</v>
      </c>
      <c r="M23" s="10">
        <v>555</v>
      </c>
      <c r="N23" s="10">
        <v>555</v>
      </c>
      <c r="O23" s="10">
        <v>554</v>
      </c>
      <c r="P23" s="10"/>
    </row>
    <row r="24" spans="1:16" s="7" customFormat="1" ht="21.75" customHeight="1" x14ac:dyDescent="0.2">
      <c r="A24" s="74"/>
      <c r="B24" s="12" t="s">
        <v>17</v>
      </c>
      <c r="C24" s="10"/>
      <c r="D24" s="55">
        <v>11353806</v>
      </c>
      <c r="E24" s="55">
        <v>10504360</v>
      </c>
      <c r="F24" s="55">
        <v>10513786</v>
      </c>
      <c r="G24" s="55">
        <v>10670894</v>
      </c>
      <c r="H24" s="55">
        <v>10712790</v>
      </c>
      <c r="I24" s="55">
        <v>10527400</v>
      </c>
      <c r="J24" s="56">
        <v>7666958</v>
      </c>
      <c r="K24" s="57">
        <v>7517180</v>
      </c>
      <c r="L24" s="55">
        <v>11820076</v>
      </c>
      <c r="M24" s="55">
        <v>11799127</v>
      </c>
      <c r="N24" s="55">
        <v>11757231</v>
      </c>
      <c r="O24" s="55">
        <v>11715334</v>
      </c>
      <c r="P24" s="25">
        <f>D24+E24+F24+G24+H24+I24+J24+K24+L24+M24+O24+N24</f>
        <v>126558942</v>
      </c>
    </row>
    <row r="25" spans="1:16" s="61" customFormat="1" ht="19.5" customHeight="1" x14ac:dyDescent="0.25">
      <c r="A25" s="62" t="s">
        <v>30</v>
      </c>
      <c r="B25" s="62"/>
      <c r="C25" s="62"/>
      <c r="D25" s="62">
        <v>2312000</v>
      </c>
      <c r="E25" s="62">
        <v>2312000</v>
      </c>
      <c r="F25" s="62">
        <v>2312000</v>
      </c>
      <c r="G25" s="62">
        <v>2312000</v>
      </c>
      <c r="H25" s="62">
        <v>2312000</v>
      </c>
      <c r="I25" s="61">
        <v>2312000</v>
      </c>
      <c r="J25" s="63">
        <v>1705000</v>
      </c>
      <c r="K25" s="63">
        <v>1705000</v>
      </c>
      <c r="L25" s="61">
        <v>3678645</v>
      </c>
      <c r="M25" s="61">
        <v>3657696</v>
      </c>
      <c r="N25" s="61">
        <v>3657696</v>
      </c>
      <c r="O25" s="61">
        <v>3636747</v>
      </c>
      <c r="P25" s="61">
        <f>SUM(D25:O25)</f>
        <v>31912784</v>
      </c>
    </row>
    <row r="26" spans="1:16" s="63" customFormat="1" x14ac:dyDescent="0.25">
      <c r="A26" s="58" t="s">
        <v>29</v>
      </c>
      <c r="B26" s="58"/>
      <c r="C26" s="59"/>
      <c r="D26" s="64">
        <v>9041806</v>
      </c>
      <c r="E26" s="64">
        <v>8192360</v>
      </c>
      <c r="F26" s="64">
        <v>8201786</v>
      </c>
      <c r="G26" s="64">
        <v>8358894</v>
      </c>
      <c r="H26" s="60">
        <v>8400790</v>
      </c>
      <c r="I26" s="65">
        <v>8215400</v>
      </c>
      <c r="J26" s="60">
        <v>5961958</v>
      </c>
      <c r="K26" s="60">
        <v>5812180</v>
      </c>
      <c r="L26" s="60">
        <v>8141431</v>
      </c>
      <c r="M26" s="60">
        <v>8141431</v>
      </c>
      <c r="N26" s="60">
        <v>8099535</v>
      </c>
      <c r="O26" s="60">
        <v>8078587</v>
      </c>
      <c r="P26" s="63">
        <f>SUM(D26:O26)</f>
        <v>94646158</v>
      </c>
    </row>
    <row r="27" spans="1:16" x14ac:dyDescent="0.25">
      <c r="A27" s="42"/>
      <c r="B27" s="42"/>
      <c r="C27" s="39"/>
      <c r="D27" s="40"/>
      <c r="E27" s="40"/>
      <c r="F27" s="40"/>
      <c r="G27" s="40"/>
      <c r="H27" s="40"/>
      <c r="I27" s="15"/>
      <c r="J27" s="18"/>
      <c r="K27" s="21"/>
      <c r="L27" s="15"/>
      <c r="M27" s="8"/>
      <c r="N27" s="8"/>
      <c r="O27" s="8"/>
      <c r="P27" s="8"/>
    </row>
    <row r="28" spans="1:16" s="7" customFormat="1" ht="14.25" x14ac:dyDescent="0.2">
      <c r="A28" s="17"/>
      <c r="B28" s="17"/>
      <c r="C28" s="75" t="s">
        <v>19</v>
      </c>
      <c r="D28" s="75"/>
      <c r="E28" s="30"/>
      <c r="F28" s="17"/>
      <c r="G28" s="33" t="s">
        <v>31</v>
      </c>
      <c r="H28" s="16"/>
      <c r="I28" s="17"/>
      <c r="J28" s="34"/>
      <c r="K28" s="51"/>
      <c r="L28" s="17"/>
      <c r="M28" s="9"/>
      <c r="N28" s="9"/>
      <c r="O28" s="9"/>
      <c r="P28" s="9"/>
    </row>
    <row r="29" spans="1:16" s="7" customFormat="1" ht="14.25" x14ac:dyDescent="0.2">
      <c r="C29" s="5"/>
      <c r="D29" s="35"/>
      <c r="E29" s="36"/>
      <c r="H29" s="35"/>
      <c r="I29" s="35"/>
      <c r="J29" s="37"/>
      <c r="K29" s="52"/>
    </row>
    <row r="30" spans="1:16" s="7" customFormat="1" ht="14.25" x14ac:dyDescent="0.2">
      <c r="C30" s="7" t="s">
        <v>20</v>
      </c>
      <c r="D30" s="35"/>
      <c r="E30" s="38"/>
      <c r="F30" s="35"/>
      <c r="G30" s="35" t="s">
        <v>28</v>
      </c>
      <c r="H30" s="35"/>
      <c r="I30" s="35"/>
      <c r="J30" s="35"/>
      <c r="K30" s="53"/>
    </row>
    <row r="31" spans="1:16" s="7" customFormat="1" ht="14.25" x14ac:dyDescent="0.2">
      <c r="A31" s="54"/>
      <c r="C31" s="54"/>
      <c r="D31" s="35"/>
      <c r="E31" s="38"/>
      <c r="F31" s="35"/>
      <c r="G31" s="35"/>
      <c r="H31" s="35"/>
      <c r="I31" s="35"/>
      <c r="J31" s="35"/>
      <c r="K31" s="53"/>
    </row>
  </sheetData>
  <mergeCells count="14">
    <mergeCell ref="A19:A20"/>
    <mergeCell ref="A21:A22"/>
    <mergeCell ref="A23:A24"/>
    <mergeCell ref="C28:D28"/>
    <mergeCell ref="P9:P10"/>
    <mergeCell ref="A11:A12"/>
    <mergeCell ref="A13:A14"/>
    <mergeCell ref="A15:A16"/>
    <mergeCell ref="A17:A18"/>
    <mergeCell ref="B7:M7"/>
    <mergeCell ref="A9:A10"/>
    <mergeCell ref="B9:B10"/>
    <mergeCell ref="C9:C10"/>
    <mergeCell ref="D9:O9"/>
  </mergeCells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workbookViewId="0">
      <selection activeCell="H20" sqref="H20"/>
    </sheetView>
  </sheetViews>
  <sheetFormatPr defaultRowHeight="15" x14ac:dyDescent="0.25"/>
  <cols>
    <col min="1" max="1" width="16.5703125" customWidth="1"/>
    <col min="2" max="2" width="14.140625" customWidth="1"/>
    <col min="3" max="3" width="13.28515625" customWidth="1"/>
    <col min="4" max="4" width="12.42578125" customWidth="1"/>
    <col min="5" max="5" width="12.140625" customWidth="1"/>
    <col min="6" max="6" width="14.5703125" customWidth="1"/>
    <col min="7" max="7" width="14.140625" customWidth="1"/>
    <col min="8" max="8" width="15" customWidth="1"/>
    <col min="9" max="9" width="11.85546875" customWidth="1"/>
  </cols>
  <sheetData>
    <row r="2" spans="1:16" ht="18.75" x14ac:dyDescent="0.3">
      <c r="A2" s="76" t="s">
        <v>42</v>
      </c>
      <c r="B2" s="76"/>
      <c r="C2" s="76"/>
      <c r="D2" s="76"/>
      <c r="E2" s="76"/>
      <c r="F2" s="76"/>
      <c r="G2" s="76"/>
      <c r="H2" s="76"/>
      <c r="I2" s="66"/>
      <c r="J2" s="66"/>
      <c r="K2" s="66"/>
    </row>
    <row r="3" spans="1:16" ht="18.75" x14ac:dyDescent="0.3">
      <c r="A3" s="76"/>
      <c r="B3" s="76"/>
      <c r="C3" s="76"/>
      <c r="D3" s="76"/>
      <c r="E3" s="76"/>
      <c r="F3" s="76"/>
      <c r="G3" s="76"/>
      <c r="H3" s="76"/>
      <c r="I3" s="66"/>
      <c r="J3" s="66"/>
      <c r="K3" s="66"/>
    </row>
    <row r="5" spans="1:16" x14ac:dyDescent="0.25">
      <c r="H5" t="s">
        <v>45</v>
      </c>
    </row>
    <row r="6" spans="1:16" ht="60" x14ac:dyDescent="0.25">
      <c r="A6" s="67" t="s">
        <v>43</v>
      </c>
      <c r="B6" s="67" t="s">
        <v>34</v>
      </c>
      <c r="C6" s="67" t="s">
        <v>35</v>
      </c>
      <c r="D6" s="67" t="s">
        <v>36</v>
      </c>
      <c r="E6" s="67" t="s">
        <v>37</v>
      </c>
      <c r="F6" s="67" t="s">
        <v>44</v>
      </c>
      <c r="G6" s="67" t="s">
        <v>38</v>
      </c>
      <c r="H6" s="67" t="s">
        <v>39</v>
      </c>
      <c r="I6" s="67" t="s">
        <v>40</v>
      </c>
    </row>
    <row r="7" spans="1:16" x14ac:dyDescent="0.25">
      <c r="A7" s="68">
        <v>688</v>
      </c>
      <c r="B7" s="68">
        <v>6126</v>
      </c>
      <c r="C7" s="68">
        <f>B7*A7</f>
        <v>4214688</v>
      </c>
      <c r="D7" s="68" t="s">
        <v>41</v>
      </c>
      <c r="E7" s="68">
        <v>182</v>
      </c>
      <c r="F7" s="68">
        <v>15</v>
      </c>
      <c r="G7" s="68">
        <v>6126</v>
      </c>
      <c r="H7" s="68">
        <f>G7*F7</f>
        <v>91890</v>
      </c>
      <c r="I7" s="68">
        <f>H7+C7</f>
        <v>4306578</v>
      </c>
    </row>
    <row r="11" spans="1:16" s="7" customFormat="1" ht="14.25" x14ac:dyDescent="0.2">
      <c r="A11" s="17"/>
      <c r="B11" s="17"/>
      <c r="C11" s="75" t="s">
        <v>19</v>
      </c>
      <c r="D11" s="75"/>
      <c r="E11" s="30"/>
      <c r="F11" s="17"/>
      <c r="G11" s="33" t="s">
        <v>31</v>
      </c>
      <c r="H11" s="16"/>
      <c r="I11" s="17"/>
      <c r="J11" s="34"/>
      <c r="K11" s="51"/>
      <c r="L11" s="17"/>
      <c r="M11" s="9"/>
      <c r="N11" s="9"/>
      <c r="O11" s="9"/>
      <c r="P11" s="9"/>
    </row>
    <row r="12" spans="1:16" s="7" customFormat="1" ht="14.25" x14ac:dyDescent="0.2">
      <c r="C12" s="5"/>
      <c r="D12" s="35"/>
      <c r="E12" s="36"/>
      <c r="H12" s="35"/>
      <c r="I12" s="35"/>
      <c r="J12" s="37"/>
      <c r="K12" s="52"/>
    </row>
    <row r="13" spans="1:16" s="7" customFormat="1" ht="14.25" x14ac:dyDescent="0.2">
      <c r="C13" s="7" t="s">
        <v>20</v>
      </c>
      <c r="D13" s="35"/>
      <c r="E13" s="38"/>
      <c r="F13" s="35"/>
      <c r="G13" s="35" t="s">
        <v>28</v>
      </c>
      <c r="H13" s="35"/>
      <c r="I13" s="35"/>
      <c r="J13" s="35"/>
      <c r="K13" s="53"/>
    </row>
  </sheetData>
  <mergeCells count="2">
    <mergeCell ref="A2:H3"/>
    <mergeCell ref="C11:D1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 всего по плану 20948</vt:lpstr>
      <vt:lpstr>льготный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Бухгалтерия ЗКИТУ</cp:lastModifiedBy>
  <cp:lastPrinted>2023-02-20T12:25:06Z</cp:lastPrinted>
  <dcterms:created xsi:type="dcterms:W3CDTF">2014-10-02T11:39:09Z</dcterms:created>
  <dcterms:modified xsi:type="dcterms:W3CDTF">2023-02-21T07:23:57Z</dcterms:modified>
</cp:coreProperties>
</file>